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12264"/>
  </bookViews>
  <sheets>
    <sheet name="財産目録" sheetId="2" r:id="rId1"/>
  </sheets>
  <calcPr calcId="125725"/>
</workbook>
</file>

<file path=xl/calcChain.xml><?xml version="1.0" encoding="utf-8"?>
<calcChain xmlns="http://schemas.openxmlformats.org/spreadsheetml/2006/main">
  <c r="C81" i="2"/>
  <c r="C15"/>
  <c r="C8" s="1"/>
  <c r="C48" s="1"/>
  <c r="C68"/>
  <c r="C130"/>
  <c r="C119"/>
  <c r="C57"/>
  <c r="C87" l="1"/>
  <c r="C88" s="1"/>
  <c r="C89" s="1"/>
  <c r="C131"/>
  <c r="C132" l="1"/>
</calcChain>
</file>

<file path=xl/sharedStrings.xml><?xml version="1.0" encoding="utf-8"?>
<sst xmlns="http://schemas.openxmlformats.org/spreadsheetml/2006/main" count="168" uniqueCount="155">
  <si>
    <t>財  産  目  録</t>
  </si>
  <si>
    <t>社会福祉法人  ぬくもり福祉会</t>
  </si>
  <si>
    <t xml:space="preserve">(単位：円) </t>
  </si>
  <si>
    <t>資  産  ・  負  債  の  内  訳</t>
  </si>
  <si>
    <t>金  額</t>
  </si>
  <si>
    <t>Ⅰ　資産の部</t>
  </si>
  <si>
    <t xml:space="preserve">  1  流動資産</t>
  </si>
  <si>
    <t xml:space="preserve">    現金預金</t>
  </si>
  <si>
    <t xml:space="preserve">      現金</t>
  </si>
  <si>
    <t xml:space="preserve">        現金</t>
  </si>
  <si>
    <t xml:space="preserve">        現金(めろんぱん）</t>
  </si>
  <si>
    <t xml:space="preserve">        現金(ホームぬくもり)</t>
  </si>
  <si>
    <t xml:space="preserve">        現金(フルハウス）</t>
  </si>
  <si>
    <t xml:space="preserve">        現金(こやまホーム)</t>
  </si>
  <si>
    <t xml:space="preserve">      預金</t>
  </si>
  <si>
    <t xml:space="preserve">        碧信(本部)</t>
  </si>
  <si>
    <t xml:space="preserve">        碧信(ぬくもりの家)</t>
  </si>
  <si>
    <t xml:space="preserve">        碧信(ぬくもりの郷)</t>
  </si>
  <si>
    <t xml:space="preserve">        碧信(アットホーム)</t>
  </si>
  <si>
    <t xml:space="preserve">        ＪＡ(アットホーム)</t>
  </si>
  <si>
    <t xml:space="preserve">        碧信(ワークス施設)</t>
  </si>
  <si>
    <t xml:space="preserve">        ＪＡ(ワークス施設)</t>
  </si>
  <si>
    <t xml:space="preserve">        碧信（ワークス授産）</t>
  </si>
  <si>
    <t xml:space="preserve">        碧信(まるくて施設)</t>
  </si>
  <si>
    <t xml:space="preserve">        碧信(まるくて授産)</t>
  </si>
  <si>
    <t xml:space="preserve">        ＪＡ(まるくて施設)</t>
  </si>
  <si>
    <t xml:space="preserve">        ＵＦＪ(本部)</t>
  </si>
  <si>
    <t xml:space="preserve">        ＪＡ(ぬくもりの郷)</t>
  </si>
  <si>
    <t xml:space="preserve">    有価証券</t>
  </si>
  <si>
    <t xml:space="preserve">    事業未収金</t>
  </si>
  <si>
    <t xml:space="preserve">    未収金</t>
  </si>
  <si>
    <t xml:space="preserve">    未収補助金</t>
  </si>
  <si>
    <t xml:space="preserve">    未収収益</t>
  </si>
  <si>
    <t xml:space="preserve">    貯蔵品</t>
  </si>
  <si>
    <t xml:space="preserve">    医薬品</t>
  </si>
  <si>
    <t xml:space="preserve">    給食用材料</t>
  </si>
  <si>
    <t xml:space="preserve">    商品・製品</t>
  </si>
  <si>
    <t xml:space="preserve">    仕掛品</t>
  </si>
  <si>
    <t xml:space="preserve">    原材料</t>
  </si>
  <si>
    <t xml:space="preserve">    立替金</t>
  </si>
  <si>
    <t xml:space="preserve">    前払金</t>
  </si>
  <si>
    <t xml:space="preserve">    前払費用</t>
  </si>
  <si>
    <t xml:space="preserve">    短期貸付金</t>
  </si>
  <si>
    <t xml:space="preserve">    仮払金</t>
  </si>
  <si>
    <t xml:space="preserve">    その他の流動資産</t>
  </si>
  <si>
    <t xml:space="preserve">    徴収不能引当金</t>
  </si>
  <si>
    <t>流動資産合計</t>
  </si>
  <si>
    <t xml:space="preserve">  2  固定資産</t>
  </si>
  <si>
    <t xml:space="preserve">  (1) 基本財産</t>
  </si>
  <si>
    <t xml:space="preserve">       土地</t>
  </si>
  <si>
    <t xml:space="preserve">       建物</t>
  </si>
  <si>
    <t xml:space="preserve">       減価償却累計額</t>
  </si>
  <si>
    <t xml:space="preserve">       定期預金</t>
  </si>
  <si>
    <t xml:space="preserve">       投資有価証券</t>
  </si>
  <si>
    <t>基本財産合計</t>
  </si>
  <si>
    <t xml:space="preserve">  (2) その他の固定資産</t>
  </si>
  <si>
    <t xml:space="preserve">       構築物</t>
  </si>
  <si>
    <t xml:space="preserve">       機械及び装置</t>
  </si>
  <si>
    <t xml:space="preserve">       車輌運搬具</t>
  </si>
  <si>
    <t xml:space="preserve">       器具及び備品</t>
  </si>
  <si>
    <t xml:space="preserve">       建設仮勘定</t>
  </si>
  <si>
    <t xml:space="preserve">       有形リース資産</t>
  </si>
  <si>
    <t xml:space="preserve">        建物</t>
  </si>
  <si>
    <t xml:space="preserve">        構築物</t>
  </si>
  <si>
    <t xml:space="preserve">        機械及び装置</t>
  </si>
  <si>
    <t xml:space="preserve">        車輌運搬具</t>
  </si>
  <si>
    <t xml:space="preserve">        器具及び備品</t>
  </si>
  <si>
    <t xml:space="preserve">        有形リース資産</t>
  </si>
  <si>
    <t xml:space="preserve">       権利</t>
  </si>
  <si>
    <t xml:space="preserve">       ソフトウェア</t>
  </si>
  <si>
    <t xml:space="preserve">       無形リース資産</t>
  </si>
  <si>
    <t xml:space="preserve">       退職給付引当資産</t>
  </si>
  <si>
    <t xml:space="preserve">       長期預り金積立資産</t>
  </si>
  <si>
    <t xml:space="preserve">       積立資産</t>
  </si>
  <si>
    <t xml:space="preserve">       差入保証金</t>
  </si>
  <si>
    <t xml:space="preserve">       長期前払費用</t>
  </si>
  <si>
    <t xml:space="preserve">       その他の固定資産</t>
  </si>
  <si>
    <t>その他の固定資産合計</t>
  </si>
  <si>
    <t>固定資産合計</t>
  </si>
  <si>
    <t>資産合計</t>
  </si>
  <si>
    <t>Ⅱ　負債の部</t>
  </si>
  <si>
    <t xml:space="preserve">  1  流動負債</t>
  </si>
  <si>
    <t xml:space="preserve">    短期運営資金借入金</t>
  </si>
  <si>
    <t xml:space="preserve">    事業未払金</t>
  </si>
  <si>
    <t xml:space="preserve">    その他の未払金</t>
  </si>
  <si>
    <t xml:space="preserve">    支払手形</t>
  </si>
  <si>
    <t xml:space="preserve">    役員等短期借入金</t>
  </si>
  <si>
    <t xml:space="preserve">    １年以内返済予定設備資金借入金</t>
  </si>
  <si>
    <t xml:space="preserve">    １年以内返済予定長期運営資金借入金</t>
  </si>
  <si>
    <t xml:space="preserve">    １年以内返済予定リース債務</t>
  </si>
  <si>
    <t xml:space="preserve">    １年以内返済予定役員等長期借入金</t>
  </si>
  <si>
    <t xml:space="preserve">    １年以内支払予定長期未払金</t>
  </si>
  <si>
    <t xml:space="preserve">    未払費用</t>
  </si>
  <si>
    <t xml:space="preserve">    預り金</t>
  </si>
  <si>
    <t xml:space="preserve">    職員預り金</t>
  </si>
  <si>
    <t xml:space="preserve">      社会保険料</t>
  </si>
  <si>
    <t xml:space="preserve">      所得税</t>
  </si>
  <si>
    <t xml:space="preserve">      住民税</t>
  </si>
  <si>
    <t xml:space="preserve">      県共済</t>
  </si>
  <si>
    <t xml:space="preserve">      食事代</t>
  </si>
  <si>
    <t xml:space="preserve">      職員会費</t>
  </si>
  <si>
    <t xml:space="preserve">      財形貯蓄</t>
  </si>
  <si>
    <t xml:space="preserve">      その他</t>
  </si>
  <si>
    <t xml:space="preserve">    前受金</t>
  </si>
  <si>
    <t xml:space="preserve">    前受収益</t>
  </si>
  <si>
    <t xml:space="preserve">    仮受金</t>
  </si>
  <si>
    <t xml:space="preserve">    賞与引当金</t>
  </si>
  <si>
    <t xml:space="preserve">    その他の流動負債</t>
  </si>
  <si>
    <t>流動負債合計</t>
  </si>
  <si>
    <t xml:space="preserve">  2  固定負債</t>
  </si>
  <si>
    <t xml:space="preserve">    設備資金借入金</t>
  </si>
  <si>
    <t xml:space="preserve">    長期運営資金借入金</t>
  </si>
  <si>
    <t xml:space="preserve">    リース債務</t>
  </si>
  <si>
    <t xml:space="preserve">    役員等長期借入金</t>
  </si>
  <si>
    <t xml:space="preserve">    退職給付引当金</t>
  </si>
  <si>
    <t xml:space="preserve">    長期未払金</t>
  </si>
  <si>
    <t xml:space="preserve">    長期預り金</t>
  </si>
  <si>
    <t xml:space="preserve">    その他の固定負債</t>
  </si>
  <si>
    <t>固定負債合計</t>
  </si>
  <si>
    <t>負債合計</t>
  </si>
  <si>
    <t>差  引  純  資  産</t>
  </si>
  <si>
    <t>碧海信用金庫　城南支店</t>
  </si>
  <si>
    <t>碧海信用金庫　サルビア支店</t>
  </si>
  <si>
    <t>ＪＡあいち中央　本店</t>
    <rPh sb="5" eb="7">
      <t>チュウオウ</t>
    </rPh>
    <rPh sb="8" eb="9">
      <t>ホン</t>
    </rPh>
    <phoneticPr fontId="1"/>
  </si>
  <si>
    <t>ＪＡあいち中央　安城中支店</t>
  </si>
  <si>
    <t>三菱東京ＵＦＪ銀行　安城支店</t>
  </si>
  <si>
    <t>介護給付費　等</t>
    <rPh sb="0" eb="2">
      <t>カイゴ</t>
    </rPh>
    <rPh sb="2" eb="5">
      <t>キュウフヒ</t>
    </rPh>
    <rPh sb="6" eb="7">
      <t>トウ</t>
    </rPh>
    <phoneticPr fontId="1"/>
  </si>
  <si>
    <t>施設販売商品</t>
    <rPh sb="0" eb="2">
      <t>シセツ</t>
    </rPh>
    <rPh sb="2" eb="4">
      <t>ハンバイ</t>
    </rPh>
    <rPh sb="4" eb="6">
      <t>ショウヒン</t>
    </rPh>
    <phoneticPr fontId="1"/>
  </si>
  <si>
    <t>火災保険　等</t>
    <rPh sb="0" eb="4">
      <t>カサイホケン</t>
    </rPh>
    <rPh sb="5" eb="6">
      <t>トウ</t>
    </rPh>
    <phoneticPr fontId="1"/>
  </si>
  <si>
    <t>非常勤職員給与　等</t>
    <rPh sb="0" eb="3">
      <t>ヒジョウキン</t>
    </rPh>
    <rPh sb="3" eb="5">
      <t>ショクイン</t>
    </rPh>
    <rPh sb="5" eb="7">
      <t>キュウヨ</t>
    </rPh>
    <rPh sb="8" eb="9">
      <t>トウ</t>
    </rPh>
    <phoneticPr fontId="1"/>
  </si>
  <si>
    <t>まるくてワークス施設整備借入金　等</t>
    <rPh sb="8" eb="10">
      <t>シセツ</t>
    </rPh>
    <rPh sb="10" eb="12">
      <t>セイビ</t>
    </rPh>
    <rPh sb="12" eb="15">
      <t>カリイレキン</t>
    </rPh>
    <rPh sb="16" eb="17">
      <t>トウ</t>
    </rPh>
    <phoneticPr fontId="1"/>
  </si>
  <si>
    <t>ホーム家賃　等</t>
    <rPh sb="3" eb="5">
      <t>ヤチン</t>
    </rPh>
    <rPh sb="6" eb="7">
      <t>トウ</t>
    </rPh>
    <phoneticPr fontId="1"/>
  </si>
  <si>
    <t>愛知県民間社会福祉施設職員共済会</t>
    <rPh sb="0" eb="3">
      <t>アイチケン</t>
    </rPh>
    <rPh sb="3" eb="5">
      <t>ミンカン</t>
    </rPh>
    <rPh sb="5" eb="9">
      <t>シャカイフクシ</t>
    </rPh>
    <rPh sb="9" eb="11">
      <t>シセツ</t>
    </rPh>
    <rPh sb="11" eb="13">
      <t>ショクイン</t>
    </rPh>
    <rPh sb="13" eb="16">
      <t>キョウサイカイ</t>
    </rPh>
    <phoneticPr fontId="1"/>
  </si>
  <si>
    <t>平成28年 3月31日現在</t>
    <phoneticPr fontId="1"/>
  </si>
  <si>
    <t xml:space="preserve">        碧信（相談ぬくもり）</t>
    <rPh sb="11" eb="13">
      <t>ソウダン</t>
    </rPh>
    <phoneticPr fontId="1"/>
  </si>
  <si>
    <t xml:space="preserve">        人件費積立資産</t>
    <rPh sb="8" eb="11">
      <t>ジンケンヒ</t>
    </rPh>
    <rPh sb="11" eb="13">
      <t>ツミタテ</t>
    </rPh>
    <rPh sb="13" eb="15">
      <t>シサン</t>
    </rPh>
    <phoneticPr fontId="1"/>
  </si>
  <si>
    <t xml:space="preserve">        修繕費積立資産</t>
    <rPh sb="8" eb="11">
      <t>シュウゼンヒ</t>
    </rPh>
    <rPh sb="11" eb="13">
      <t>ツミタテ</t>
    </rPh>
    <rPh sb="13" eb="15">
      <t>シサン</t>
    </rPh>
    <phoneticPr fontId="1"/>
  </si>
  <si>
    <t>ぬくもりの郷Ⅲ棟施設整備借入金</t>
    <rPh sb="5" eb="6">
      <t>サト</t>
    </rPh>
    <rPh sb="7" eb="8">
      <t>トウ</t>
    </rPh>
    <rPh sb="8" eb="10">
      <t>シセツ</t>
    </rPh>
    <rPh sb="10" eb="12">
      <t>セイビ</t>
    </rPh>
    <rPh sb="12" eb="15">
      <t>カリイレキン</t>
    </rPh>
    <phoneticPr fontId="1"/>
  </si>
  <si>
    <t>ぬくもりの郷　案内標識</t>
    <rPh sb="5" eb="6">
      <t>サト</t>
    </rPh>
    <rPh sb="7" eb="9">
      <t>アンナイ</t>
    </rPh>
    <rPh sb="9" eb="11">
      <t>ヒョウシキ</t>
    </rPh>
    <phoneticPr fontId="1"/>
  </si>
  <si>
    <t>まるくてワークス　珈琲焙煎器　等</t>
    <rPh sb="9" eb="11">
      <t>コーヒー</t>
    </rPh>
    <rPh sb="11" eb="13">
      <t>バイセン</t>
    </rPh>
    <rPh sb="13" eb="14">
      <t>ウツワ</t>
    </rPh>
    <rPh sb="15" eb="16">
      <t>トウ</t>
    </rPh>
    <phoneticPr fontId="1"/>
  </si>
  <si>
    <t>ぬくもりワークス　シビリアン　等</t>
    <rPh sb="15" eb="16">
      <t>トウ</t>
    </rPh>
    <phoneticPr fontId="1"/>
  </si>
  <si>
    <t>業務日誌システム　等</t>
    <rPh sb="0" eb="2">
      <t>ギョウム</t>
    </rPh>
    <rPh sb="2" eb="4">
      <t>ニッシ</t>
    </rPh>
    <rPh sb="9" eb="10">
      <t>トウ</t>
    </rPh>
    <phoneticPr fontId="1"/>
  </si>
  <si>
    <t>ぬくもりの家建物　等</t>
    <rPh sb="5" eb="6">
      <t>イエ</t>
    </rPh>
    <rPh sb="6" eb="8">
      <t>タテモノ</t>
    </rPh>
    <rPh sb="9" eb="10">
      <t>トウ</t>
    </rPh>
    <phoneticPr fontId="1"/>
  </si>
  <si>
    <t>ぬくもりの郷土地　他</t>
    <rPh sb="5" eb="6">
      <t>サト</t>
    </rPh>
    <rPh sb="6" eb="8">
      <t>トチ</t>
    </rPh>
    <rPh sb="9" eb="10">
      <t>ホカ</t>
    </rPh>
    <phoneticPr fontId="1"/>
  </si>
  <si>
    <t>ぬくもりの郷　印刷機　等</t>
    <rPh sb="5" eb="6">
      <t>サト</t>
    </rPh>
    <rPh sb="7" eb="10">
      <t>インサツキ</t>
    </rPh>
    <rPh sb="11" eb="12">
      <t>トウ</t>
    </rPh>
    <phoneticPr fontId="1"/>
  </si>
  <si>
    <t>基本財産減価償却累計額</t>
    <rPh sb="0" eb="2">
      <t>キホン</t>
    </rPh>
    <rPh sb="2" eb="4">
      <t>ザイサン</t>
    </rPh>
    <rPh sb="4" eb="6">
      <t>ゲンカ</t>
    </rPh>
    <rPh sb="6" eb="8">
      <t>ショウキャク</t>
    </rPh>
    <rPh sb="8" eb="11">
      <t>ルイケイガク</t>
    </rPh>
    <phoneticPr fontId="1"/>
  </si>
  <si>
    <t>構築物原価償却累計額</t>
    <rPh sb="0" eb="3">
      <t>コウチクブツ</t>
    </rPh>
    <rPh sb="3" eb="5">
      <t>ゲンカ</t>
    </rPh>
    <rPh sb="5" eb="7">
      <t>ショウキャク</t>
    </rPh>
    <rPh sb="7" eb="10">
      <t>ルイケイガク</t>
    </rPh>
    <phoneticPr fontId="1"/>
  </si>
  <si>
    <t>機械及び装置原価償却累計額</t>
    <phoneticPr fontId="1"/>
  </si>
  <si>
    <t>車輌運搬具原価償却累計額</t>
    <phoneticPr fontId="1"/>
  </si>
  <si>
    <t>器具及び備品原価償却累計額</t>
    <phoneticPr fontId="1"/>
  </si>
  <si>
    <t>電話加入権</t>
    <rPh sb="0" eb="2">
      <t>デンワ</t>
    </rPh>
    <rPh sb="2" eb="5">
      <t>カニュウケン</t>
    </rPh>
    <phoneticPr fontId="1"/>
  </si>
  <si>
    <t>碧海信用金庫出資金</t>
    <rPh sb="0" eb="6">
      <t>ヘキカイシンヨウキンコ</t>
    </rPh>
    <rPh sb="6" eb="9">
      <t>シュッシキン</t>
    </rPh>
    <phoneticPr fontId="1"/>
  </si>
  <si>
    <t>賞与引当金</t>
    <rPh sb="0" eb="2">
      <t>ショウヨ</t>
    </rPh>
    <rPh sb="2" eb="5">
      <t>ヒキアテキン</t>
    </rPh>
    <phoneticPr fontId="1"/>
  </si>
  <si>
    <t>人件費積立金</t>
    <rPh sb="0" eb="3">
      <t>ジンケンヒ</t>
    </rPh>
    <rPh sb="3" eb="6">
      <t>ツミタテキン</t>
    </rPh>
    <phoneticPr fontId="1"/>
  </si>
  <si>
    <t>修繕費積立金</t>
    <rPh sb="0" eb="3">
      <t>シュウゼンヒ</t>
    </rPh>
    <rPh sb="3" eb="6">
      <t>ツミタテキン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</si>
</sst>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 shrinkToFit="1"/>
    </xf>
    <xf numFmtId="0" fontId="4" fillId="0" borderId="7" xfId="0" quotePrefix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" xfId="0" quotePrefix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quotePrefix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quotePrefix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7" xfId="0" quotePrefix="1" applyFont="1" applyBorder="1" applyAlignment="1">
      <alignment horizontal="center" vertical="center" shrinkToFit="1"/>
    </xf>
    <xf numFmtId="0" fontId="4" fillId="0" borderId="2" xfId="0" quotePrefix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176" fontId="4" fillId="0" borderId="6" xfId="0" quotePrefix="1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3" xfId="0" quotePrefix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quotePrefix="1" applyFont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2"/>
  <sheetViews>
    <sheetView showGridLines="0" tabSelected="1" view="pageBreakPreview" zoomScaleNormal="100" zoomScaleSheetLayoutView="100" workbookViewId="0">
      <selection sqref="A1:C1"/>
    </sheetView>
  </sheetViews>
  <sheetFormatPr defaultRowHeight="19.95" customHeight="1"/>
  <cols>
    <col min="1" max="1" width="40.77734375" style="1" customWidth="1"/>
    <col min="2" max="2" width="42.77734375" style="1" customWidth="1"/>
    <col min="3" max="3" width="18.77734375" style="19" customWidth="1"/>
    <col min="4" max="16384" width="8.88671875" style="1"/>
  </cols>
  <sheetData>
    <row r="1" spans="1:3" ht="19.95" customHeight="1">
      <c r="A1" s="23" t="s">
        <v>0</v>
      </c>
      <c r="B1" s="24"/>
      <c r="C1" s="24"/>
    </row>
    <row r="2" spans="1:3" ht="19.95" customHeight="1">
      <c r="A2" s="25" t="s">
        <v>133</v>
      </c>
      <c r="B2" s="24"/>
      <c r="C2" s="24"/>
    </row>
    <row r="3" spans="1:3" ht="19.95" customHeight="1">
      <c r="A3" s="2" t="s">
        <v>1</v>
      </c>
      <c r="B3" s="26"/>
      <c r="C3" s="27"/>
    </row>
    <row r="4" spans="1:3" ht="19.95" customHeight="1">
      <c r="B4" s="28" t="s">
        <v>2</v>
      </c>
      <c r="C4" s="27"/>
    </row>
    <row r="5" spans="1:3" ht="19.95" customHeight="1">
      <c r="A5" s="21" t="s">
        <v>3</v>
      </c>
      <c r="B5" s="29"/>
      <c r="C5" s="14" t="s">
        <v>4</v>
      </c>
    </row>
    <row r="6" spans="1:3" ht="19.95" customHeight="1">
      <c r="A6" s="3" t="s">
        <v>5</v>
      </c>
      <c r="B6" s="4"/>
      <c r="C6" s="15"/>
    </row>
    <row r="7" spans="1:3" ht="19.95" customHeight="1">
      <c r="A7" s="5" t="s">
        <v>6</v>
      </c>
      <c r="B7" s="6"/>
      <c r="C7" s="16"/>
    </row>
    <row r="8" spans="1:3" ht="19.95" customHeight="1">
      <c r="A8" s="5" t="s">
        <v>7</v>
      </c>
      <c r="B8" s="6"/>
      <c r="C8" s="16">
        <f>SUM(C9,C15)</f>
        <v>312562814</v>
      </c>
    </row>
    <row r="9" spans="1:3" ht="19.95" customHeight="1">
      <c r="A9" s="5" t="s">
        <v>8</v>
      </c>
      <c r="B9" s="6"/>
      <c r="C9" s="16"/>
    </row>
    <row r="10" spans="1:3" ht="19.95" customHeight="1">
      <c r="A10" s="5" t="s">
        <v>9</v>
      </c>
      <c r="B10" s="6"/>
      <c r="C10" s="16"/>
    </row>
    <row r="11" spans="1:3" ht="19.95" customHeight="1">
      <c r="A11" s="5" t="s">
        <v>10</v>
      </c>
      <c r="B11" s="6"/>
      <c r="C11" s="16"/>
    </row>
    <row r="12" spans="1:3" ht="19.95" customHeight="1">
      <c r="A12" s="5" t="s">
        <v>11</v>
      </c>
      <c r="B12" s="6"/>
      <c r="C12" s="16"/>
    </row>
    <row r="13" spans="1:3" ht="19.95" customHeight="1">
      <c r="A13" s="5" t="s">
        <v>12</v>
      </c>
      <c r="B13" s="6"/>
      <c r="C13" s="16"/>
    </row>
    <row r="14" spans="1:3" ht="19.95" customHeight="1">
      <c r="A14" s="5" t="s">
        <v>13</v>
      </c>
      <c r="B14" s="6"/>
      <c r="C14" s="16"/>
    </row>
    <row r="15" spans="1:3" ht="19.95" customHeight="1">
      <c r="A15" s="5" t="s">
        <v>14</v>
      </c>
      <c r="B15" s="6"/>
      <c r="C15" s="16">
        <f>SUM(C16:C29)</f>
        <v>312562814</v>
      </c>
    </row>
    <row r="16" spans="1:3" ht="19.95" customHeight="1">
      <c r="A16" s="5" t="s">
        <v>15</v>
      </c>
      <c r="B16" s="6" t="s">
        <v>121</v>
      </c>
      <c r="C16" s="16">
        <v>49244968</v>
      </c>
    </row>
    <row r="17" spans="1:3" ht="19.95" customHeight="1">
      <c r="A17" s="5" t="s">
        <v>16</v>
      </c>
      <c r="B17" s="6" t="s">
        <v>122</v>
      </c>
      <c r="C17" s="16">
        <v>72207530</v>
      </c>
    </row>
    <row r="18" spans="1:3" ht="19.95" customHeight="1">
      <c r="A18" s="5" t="s">
        <v>17</v>
      </c>
      <c r="B18" s="6" t="s">
        <v>121</v>
      </c>
      <c r="C18" s="16">
        <v>682235</v>
      </c>
    </row>
    <row r="19" spans="1:3" ht="19.95" customHeight="1">
      <c r="A19" s="5" t="s">
        <v>18</v>
      </c>
      <c r="B19" s="6" t="s">
        <v>122</v>
      </c>
      <c r="C19" s="16">
        <v>7888572</v>
      </c>
    </row>
    <row r="20" spans="1:3" ht="19.95" customHeight="1">
      <c r="A20" s="5" t="s">
        <v>19</v>
      </c>
      <c r="B20" s="6" t="s">
        <v>123</v>
      </c>
      <c r="C20" s="16">
        <v>1254728</v>
      </c>
    </row>
    <row r="21" spans="1:3" ht="19.95" customHeight="1">
      <c r="A21" s="5" t="s">
        <v>20</v>
      </c>
      <c r="B21" s="6" t="s">
        <v>121</v>
      </c>
      <c r="C21" s="16">
        <v>46826823</v>
      </c>
    </row>
    <row r="22" spans="1:3" ht="19.95" customHeight="1">
      <c r="A22" s="5" t="s">
        <v>21</v>
      </c>
      <c r="B22" s="6" t="s">
        <v>124</v>
      </c>
      <c r="C22" s="16">
        <v>1126182</v>
      </c>
    </row>
    <row r="23" spans="1:3" ht="19.95" customHeight="1">
      <c r="A23" s="5" t="s">
        <v>22</v>
      </c>
      <c r="B23" s="6" t="s">
        <v>121</v>
      </c>
      <c r="C23" s="16">
        <v>40841685</v>
      </c>
    </row>
    <row r="24" spans="1:3" ht="19.95" customHeight="1">
      <c r="A24" s="5" t="s">
        <v>23</v>
      </c>
      <c r="B24" s="6" t="s">
        <v>122</v>
      </c>
      <c r="C24" s="16">
        <v>62976157</v>
      </c>
    </row>
    <row r="25" spans="1:3" ht="19.95" customHeight="1">
      <c r="A25" s="5" t="s">
        <v>24</v>
      </c>
      <c r="B25" s="6" t="s">
        <v>122</v>
      </c>
      <c r="C25" s="16">
        <v>26044868</v>
      </c>
    </row>
    <row r="26" spans="1:3" ht="19.95" customHeight="1">
      <c r="A26" s="5" t="s">
        <v>25</v>
      </c>
      <c r="B26" s="6" t="s">
        <v>124</v>
      </c>
      <c r="C26" s="16">
        <v>587001</v>
      </c>
    </row>
    <row r="27" spans="1:3" ht="19.95" customHeight="1">
      <c r="A27" s="5" t="s">
        <v>26</v>
      </c>
      <c r="B27" s="6" t="s">
        <v>125</v>
      </c>
      <c r="C27" s="16">
        <v>1388813</v>
      </c>
    </row>
    <row r="28" spans="1:3" ht="19.95" customHeight="1">
      <c r="A28" s="5" t="s">
        <v>27</v>
      </c>
      <c r="B28" s="6" t="s">
        <v>124</v>
      </c>
      <c r="C28" s="16">
        <v>1178327</v>
      </c>
    </row>
    <row r="29" spans="1:3" ht="19.95" customHeight="1">
      <c r="A29" s="5" t="s">
        <v>134</v>
      </c>
      <c r="B29" s="6" t="s">
        <v>121</v>
      </c>
      <c r="C29" s="16">
        <v>314925</v>
      </c>
    </row>
    <row r="30" spans="1:3" ht="19.95" customHeight="1">
      <c r="A30" s="5" t="s">
        <v>28</v>
      </c>
      <c r="B30" s="6"/>
      <c r="C30" s="16"/>
    </row>
    <row r="31" spans="1:3" ht="19.95" customHeight="1">
      <c r="A31" s="5" t="s">
        <v>29</v>
      </c>
      <c r="B31" s="6" t="s">
        <v>126</v>
      </c>
      <c r="C31" s="16">
        <v>77174729</v>
      </c>
    </row>
    <row r="32" spans="1:3" ht="19.95" customHeight="1">
      <c r="A32" s="5" t="s">
        <v>30</v>
      </c>
      <c r="B32" s="6"/>
      <c r="C32" s="16"/>
    </row>
    <row r="33" spans="1:3" ht="19.95" customHeight="1">
      <c r="A33" s="5" t="s">
        <v>31</v>
      </c>
      <c r="B33" s="6"/>
      <c r="C33" s="16"/>
    </row>
    <row r="34" spans="1:3" ht="19.95" customHeight="1">
      <c r="A34" s="5" t="s">
        <v>32</v>
      </c>
      <c r="B34" s="6"/>
      <c r="C34" s="16"/>
    </row>
    <row r="35" spans="1:3" ht="19.95" customHeight="1">
      <c r="A35" s="5" t="s">
        <v>33</v>
      </c>
      <c r="B35" s="6"/>
      <c r="C35" s="16"/>
    </row>
    <row r="36" spans="1:3" ht="19.95" customHeight="1">
      <c r="A36" s="5" t="s">
        <v>34</v>
      </c>
      <c r="B36" s="6"/>
      <c r="C36" s="16"/>
    </row>
    <row r="37" spans="1:3" ht="19.95" customHeight="1">
      <c r="A37" s="5" t="s">
        <v>35</v>
      </c>
      <c r="B37" s="6"/>
      <c r="C37" s="16"/>
    </row>
    <row r="38" spans="1:3" ht="19.95" customHeight="1">
      <c r="A38" s="5" t="s">
        <v>36</v>
      </c>
      <c r="B38" s="6" t="s">
        <v>127</v>
      </c>
      <c r="C38" s="16">
        <v>505317</v>
      </c>
    </row>
    <row r="39" spans="1:3" ht="19.95" customHeight="1">
      <c r="A39" s="5" t="s">
        <v>37</v>
      </c>
      <c r="B39" s="6"/>
      <c r="C39" s="16"/>
    </row>
    <row r="40" spans="1:3" ht="19.95" customHeight="1">
      <c r="A40" s="5" t="s">
        <v>38</v>
      </c>
      <c r="B40" s="6"/>
      <c r="C40" s="16"/>
    </row>
    <row r="41" spans="1:3" ht="19.95" customHeight="1">
      <c r="A41" s="5" t="s">
        <v>39</v>
      </c>
      <c r="B41" s="6"/>
      <c r="C41" s="16"/>
    </row>
    <row r="42" spans="1:3" ht="19.95" customHeight="1">
      <c r="A42" s="5" t="s">
        <v>40</v>
      </c>
      <c r="B42" s="6" t="s">
        <v>128</v>
      </c>
      <c r="C42" s="16">
        <v>2403659</v>
      </c>
    </row>
    <row r="43" spans="1:3" ht="19.95" customHeight="1">
      <c r="A43" s="5" t="s">
        <v>41</v>
      </c>
      <c r="B43" s="6"/>
      <c r="C43" s="16"/>
    </row>
    <row r="44" spans="1:3" ht="19.95" customHeight="1">
      <c r="A44" s="5" t="s">
        <v>42</v>
      </c>
      <c r="B44" s="6"/>
      <c r="C44" s="16"/>
    </row>
    <row r="45" spans="1:3" ht="19.95" customHeight="1">
      <c r="A45" s="5" t="s">
        <v>43</v>
      </c>
      <c r="B45" s="6"/>
      <c r="C45" s="16"/>
    </row>
    <row r="46" spans="1:3" ht="19.95" customHeight="1">
      <c r="A46" s="5" t="s">
        <v>44</v>
      </c>
      <c r="B46" s="6"/>
      <c r="C46" s="16"/>
    </row>
    <row r="47" spans="1:3" ht="19.95" customHeight="1">
      <c r="A47" s="5" t="s">
        <v>45</v>
      </c>
      <c r="B47" s="6"/>
      <c r="C47" s="16"/>
    </row>
    <row r="48" spans="1:3" ht="19.95" customHeight="1">
      <c r="A48" s="9" t="s">
        <v>46</v>
      </c>
      <c r="B48" s="10"/>
      <c r="C48" s="17">
        <f>SUM(C30:C47,C8)</f>
        <v>392646519</v>
      </c>
    </row>
    <row r="49" spans="1:3" ht="19.95" customHeight="1">
      <c r="A49" s="8"/>
      <c r="B49" s="6"/>
      <c r="C49" s="16"/>
    </row>
    <row r="50" spans="1:3" ht="19.95" customHeight="1">
      <c r="A50" s="5" t="s">
        <v>47</v>
      </c>
      <c r="B50" s="6"/>
      <c r="C50" s="16"/>
    </row>
    <row r="51" spans="1:3" ht="19.95" customHeight="1">
      <c r="A51" s="5" t="s">
        <v>48</v>
      </c>
      <c r="B51" s="6"/>
      <c r="C51" s="16"/>
    </row>
    <row r="52" spans="1:3" ht="19.95" customHeight="1">
      <c r="A52" s="5" t="s">
        <v>49</v>
      </c>
      <c r="B52" s="6" t="s">
        <v>143</v>
      </c>
      <c r="C52" s="16">
        <v>95024840</v>
      </c>
    </row>
    <row r="53" spans="1:3" ht="19.95" customHeight="1">
      <c r="A53" s="5" t="s">
        <v>50</v>
      </c>
      <c r="B53" s="6" t="s">
        <v>142</v>
      </c>
      <c r="C53" s="16">
        <v>1072166733</v>
      </c>
    </row>
    <row r="54" spans="1:3" ht="19.95" customHeight="1">
      <c r="A54" s="5" t="s">
        <v>51</v>
      </c>
      <c r="B54" s="6" t="s">
        <v>145</v>
      </c>
      <c r="C54" s="16">
        <v>-295820796</v>
      </c>
    </row>
    <row r="55" spans="1:3" ht="19.95" customHeight="1">
      <c r="A55" s="5" t="s">
        <v>52</v>
      </c>
      <c r="B55" s="6"/>
      <c r="C55" s="16">
        <v>1000000</v>
      </c>
    </row>
    <row r="56" spans="1:3" ht="19.95" customHeight="1">
      <c r="A56" s="5" t="s">
        <v>53</v>
      </c>
      <c r="B56" s="6"/>
      <c r="C56" s="16"/>
    </row>
    <row r="57" spans="1:3" ht="19.95" customHeight="1">
      <c r="A57" s="9" t="s">
        <v>54</v>
      </c>
      <c r="B57" s="10"/>
      <c r="C57" s="17">
        <f>SUM(C52:C56)</f>
        <v>872370777</v>
      </c>
    </row>
    <row r="58" spans="1:3" ht="19.95" customHeight="1">
      <c r="A58" s="8"/>
      <c r="B58" s="6"/>
      <c r="C58" s="16"/>
    </row>
    <row r="59" spans="1:3" ht="19.95" customHeight="1">
      <c r="A59" s="5" t="s">
        <v>55</v>
      </c>
      <c r="B59" s="6"/>
      <c r="C59" s="16"/>
    </row>
    <row r="60" spans="1:3" ht="19.95" customHeight="1">
      <c r="A60" s="5" t="s">
        <v>49</v>
      </c>
      <c r="B60" s="6"/>
      <c r="C60" s="16"/>
    </row>
    <row r="61" spans="1:3" ht="19.95" customHeight="1">
      <c r="A61" s="5" t="s">
        <v>50</v>
      </c>
      <c r="B61" s="6"/>
      <c r="C61" s="16"/>
    </row>
    <row r="62" spans="1:3" ht="19.95" customHeight="1">
      <c r="A62" s="5" t="s">
        <v>56</v>
      </c>
      <c r="B62" s="6" t="s">
        <v>138</v>
      </c>
      <c r="C62" s="16">
        <v>1134000</v>
      </c>
    </row>
    <row r="63" spans="1:3" ht="19.95" customHeight="1">
      <c r="A63" s="5" t="s">
        <v>57</v>
      </c>
      <c r="B63" s="6" t="s">
        <v>139</v>
      </c>
      <c r="C63" s="16">
        <v>10580201</v>
      </c>
    </row>
    <row r="64" spans="1:3" ht="19.95" customHeight="1">
      <c r="A64" s="5" t="s">
        <v>58</v>
      </c>
      <c r="B64" s="6" t="s">
        <v>140</v>
      </c>
      <c r="C64" s="16">
        <v>41726081</v>
      </c>
    </row>
    <row r="65" spans="1:3" ht="19.95" customHeight="1">
      <c r="A65" s="5" t="s">
        <v>59</v>
      </c>
      <c r="B65" s="6" t="s">
        <v>144</v>
      </c>
      <c r="C65" s="16">
        <v>21398907</v>
      </c>
    </row>
    <row r="66" spans="1:3" ht="19.95" customHeight="1">
      <c r="A66" s="5" t="s">
        <v>60</v>
      </c>
      <c r="B66" s="6"/>
      <c r="C66" s="16"/>
    </row>
    <row r="67" spans="1:3" ht="19.95" customHeight="1">
      <c r="A67" s="5" t="s">
        <v>61</v>
      </c>
      <c r="B67" s="6"/>
      <c r="C67" s="16"/>
    </row>
    <row r="68" spans="1:3" ht="19.95" customHeight="1">
      <c r="A68" s="5" t="s">
        <v>51</v>
      </c>
      <c r="B68" s="6"/>
      <c r="C68" s="16">
        <f>SUM(C69:C74)</f>
        <v>-58674151</v>
      </c>
    </row>
    <row r="69" spans="1:3" ht="19.95" customHeight="1">
      <c r="A69" s="5" t="s">
        <v>62</v>
      </c>
      <c r="B69" s="6"/>
      <c r="C69" s="16"/>
    </row>
    <row r="70" spans="1:3" ht="19.95" customHeight="1">
      <c r="A70" s="5" t="s">
        <v>63</v>
      </c>
      <c r="B70" s="6" t="s">
        <v>146</v>
      </c>
      <c r="C70" s="16">
        <v>-174825</v>
      </c>
    </row>
    <row r="71" spans="1:3" ht="19.95" customHeight="1">
      <c r="A71" s="5" t="s">
        <v>64</v>
      </c>
      <c r="B71" s="20" t="s">
        <v>147</v>
      </c>
      <c r="C71" s="16">
        <v>-6487285</v>
      </c>
    </row>
    <row r="72" spans="1:3" ht="19.95" customHeight="1">
      <c r="A72" s="5" t="s">
        <v>65</v>
      </c>
      <c r="B72" s="20" t="s">
        <v>148</v>
      </c>
      <c r="C72" s="16">
        <v>-35626897</v>
      </c>
    </row>
    <row r="73" spans="1:3" ht="19.95" customHeight="1">
      <c r="A73" s="5" t="s">
        <v>66</v>
      </c>
      <c r="B73" s="20" t="s">
        <v>149</v>
      </c>
      <c r="C73" s="16">
        <v>-16385144</v>
      </c>
    </row>
    <row r="74" spans="1:3" ht="19.95" customHeight="1">
      <c r="A74" s="5" t="s">
        <v>67</v>
      </c>
      <c r="B74" s="6"/>
      <c r="C74" s="16"/>
    </row>
    <row r="75" spans="1:3" ht="19.95" customHeight="1">
      <c r="A75" s="5" t="s">
        <v>68</v>
      </c>
      <c r="B75" s="6" t="s">
        <v>150</v>
      </c>
      <c r="C75" s="16">
        <v>297752</v>
      </c>
    </row>
    <row r="76" spans="1:3" ht="19.95" customHeight="1">
      <c r="A76" s="5" t="s">
        <v>69</v>
      </c>
      <c r="B76" s="6" t="s">
        <v>141</v>
      </c>
      <c r="C76" s="16">
        <v>633133</v>
      </c>
    </row>
    <row r="77" spans="1:3" ht="19.95" customHeight="1">
      <c r="A77" s="5" t="s">
        <v>70</v>
      </c>
      <c r="B77" s="6"/>
      <c r="C77" s="16"/>
    </row>
    <row r="78" spans="1:3" ht="19.95" customHeight="1">
      <c r="A78" s="5" t="s">
        <v>53</v>
      </c>
      <c r="B78" s="6" t="s">
        <v>151</v>
      </c>
      <c r="C78" s="16">
        <v>10000</v>
      </c>
    </row>
    <row r="79" spans="1:3" ht="19.95" customHeight="1">
      <c r="A79" s="5" t="s">
        <v>71</v>
      </c>
      <c r="B79" s="6"/>
      <c r="C79" s="16">
        <v>22882455</v>
      </c>
    </row>
    <row r="80" spans="1:3" ht="19.95" customHeight="1">
      <c r="A80" s="5" t="s">
        <v>72</v>
      </c>
      <c r="B80" s="6"/>
      <c r="C80" s="16"/>
    </row>
    <row r="81" spans="1:3" ht="19.95" customHeight="1">
      <c r="A81" s="5" t="s">
        <v>73</v>
      </c>
      <c r="B81" s="6"/>
      <c r="C81" s="16">
        <f>SUM(C82:C83)</f>
        <v>50000000</v>
      </c>
    </row>
    <row r="82" spans="1:3" ht="19.95" customHeight="1">
      <c r="A82" s="5" t="s">
        <v>135</v>
      </c>
      <c r="B82" s="6" t="s">
        <v>153</v>
      </c>
      <c r="C82" s="16">
        <v>20000000</v>
      </c>
    </row>
    <row r="83" spans="1:3" ht="19.95" customHeight="1">
      <c r="A83" s="5" t="s">
        <v>136</v>
      </c>
      <c r="B83" s="6" t="s">
        <v>154</v>
      </c>
      <c r="C83" s="16">
        <v>30000000</v>
      </c>
    </row>
    <row r="84" spans="1:3" ht="19.95" customHeight="1">
      <c r="A84" s="5" t="s">
        <v>74</v>
      </c>
      <c r="B84" s="6"/>
      <c r="C84" s="16"/>
    </row>
    <row r="85" spans="1:3" ht="19.95" customHeight="1">
      <c r="A85" s="5" t="s">
        <v>75</v>
      </c>
      <c r="B85" s="6"/>
      <c r="C85" s="16"/>
    </row>
    <row r="86" spans="1:3" ht="19.95" customHeight="1">
      <c r="A86" s="5" t="s">
        <v>76</v>
      </c>
      <c r="B86" s="6"/>
      <c r="C86" s="16"/>
    </row>
    <row r="87" spans="1:3" ht="19.95" customHeight="1">
      <c r="A87" s="11" t="s">
        <v>77</v>
      </c>
      <c r="B87" s="4"/>
      <c r="C87" s="15">
        <f>SUM(C75:C81,C68,C60:C67,C84:C86)</f>
        <v>89988378</v>
      </c>
    </row>
    <row r="88" spans="1:3" ht="19.95" customHeight="1">
      <c r="A88" s="9" t="s">
        <v>78</v>
      </c>
      <c r="B88" s="10"/>
      <c r="C88" s="17">
        <f>SUM(C87,C57)</f>
        <v>962359155</v>
      </c>
    </row>
    <row r="89" spans="1:3" ht="19.95" customHeight="1">
      <c r="A89" s="12" t="s">
        <v>79</v>
      </c>
      <c r="B89" s="13"/>
      <c r="C89" s="18">
        <f>SUM(C88,C48)</f>
        <v>1355005674</v>
      </c>
    </row>
    <row r="90" spans="1:3" ht="19.95" customHeight="1">
      <c r="A90" s="8"/>
      <c r="B90" s="6"/>
      <c r="C90" s="16"/>
    </row>
    <row r="91" spans="1:3" ht="19.95" customHeight="1">
      <c r="A91" s="5" t="s">
        <v>80</v>
      </c>
      <c r="B91" s="6"/>
      <c r="C91" s="16"/>
    </row>
    <row r="92" spans="1:3" ht="19.95" customHeight="1">
      <c r="A92" s="5" t="s">
        <v>81</v>
      </c>
      <c r="B92" s="6"/>
      <c r="C92" s="16"/>
    </row>
    <row r="93" spans="1:3" ht="19.95" customHeight="1">
      <c r="A93" s="5" t="s">
        <v>82</v>
      </c>
      <c r="B93" s="6"/>
      <c r="C93" s="16"/>
    </row>
    <row r="94" spans="1:3" ht="19.95" customHeight="1">
      <c r="A94" s="5" t="s">
        <v>83</v>
      </c>
      <c r="B94" s="6" t="s">
        <v>129</v>
      </c>
      <c r="C94" s="16">
        <v>23440475</v>
      </c>
    </row>
    <row r="95" spans="1:3" ht="19.95" customHeight="1">
      <c r="A95" s="5" t="s">
        <v>84</v>
      </c>
      <c r="B95" s="6"/>
      <c r="C95" s="16"/>
    </row>
    <row r="96" spans="1:3" ht="19.95" customHeight="1">
      <c r="A96" s="5" t="s">
        <v>85</v>
      </c>
      <c r="B96" s="6"/>
      <c r="C96" s="16"/>
    </row>
    <row r="97" spans="1:3" ht="19.95" customHeight="1">
      <c r="A97" s="5" t="s">
        <v>86</v>
      </c>
      <c r="B97" s="6"/>
      <c r="C97" s="16"/>
    </row>
    <row r="98" spans="1:3" ht="19.95" customHeight="1">
      <c r="A98" s="5" t="s">
        <v>87</v>
      </c>
      <c r="B98" s="6" t="s">
        <v>137</v>
      </c>
      <c r="C98" s="16">
        <v>6048000</v>
      </c>
    </row>
    <row r="99" spans="1:3" ht="19.95" customHeight="1">
      <c r="A99" s="5" t="s">
        <v>88</v>
      </c>
      <c r="B99" s="6"/>
      <c r="C99" s="16"/>
    </row>
    <row r="100" spans="1:3" ht="19.95" customHeight="1">
      <c r="A100" s="5" t="s">
        <v>89</v>
      </c>
      <c r="B100" s="6"/>
      <c r="C100" s="16"/>
    </row>
    <row r="101" spans="1:3" ht="19.95" customHeight="1">
      <c r="A101" s="5" t="s">
        <v>90</v>
      </c>
      <c r="B101" s="6"/>
      <c r="C101" s="16"/>
    </row>
    <row r="102" spans="1:3" ht="19.95" customHeight="1">
      <c r="A102" s="5" t="s">
        <v>91</v>
      </c>
      <c r="B102" s="6"/>
      <c r="C102" s="16"/>
    </row>
    <row r="103" spans="1:3" ht="19.95" customHeight="1">
      <c r="A103" s="5" t="s">
        <v>92</v>
      </c>
      <c r="B103" s="6"/>
      <c r="C103" s="16"/>
    </row>
    <row r="104" spans="1:3" ht="19.95" customHeight="1">
      <c r="A104" s="5" t="s">
        <v>93</v>
      </c>
      <c r="B104" s="6"/>
      <c r="C104" s="16"/>
    </row>
    <row r="105" spans="1:3" ht="19.95" customHeight="1">
      <c r="A105" s="5" t="s">
        <v>94</v>
      </c>
      <c r="B105" s="6"/>
      <c r="C105" s="16"/>
    </row>
    <row r="106" spans="1:3" ht="19.95" customHeight="1">
      <c r="A106" s="5" t="s">
        <v>95</v>
      </c>
      <c r="B106" s="6"/>
      <c r="C106" s="16"/>
    </row>
    <row r="107" spans="1:3" ht="19.95" customHeight="1">
      <c r="A107" s="5" t="s">
        <v>96</v>
      </c>
      <c r="B107" s="6"/>
      <c r="C107" s="16"/>
    </row>
    <row r="108" spans="1:3" ht="19.95" customHeight="1">
      <c r="A108" s="5" t="s">
        <v>97</v>
      </c>
      <c r="B108" s="6"/>
      <c r="C108" s="16"/>
    </row>
    <row r="109" spans="1:3" ht="19.95" customHeight="1">
      <c r="A109" s="5" t="s">
        <v>98</v>
      </c>
      <c r="B109" s="6"/>
      <c r="C109" s="16"/>
    </row>
    <row r="110" spans="1:3" ht="19.95" customHeight="1">
      <c r="A110" s="5" t="s">
        <v>99</v>
      </c>
      <c r="B110" s="6"/>
      <c r="C110" s="16"/>
    </row>
    <row r="111" spans="1:3" ht="19.95" customHeight="1">
      <c r="A111" s="5" t="s">
        <v>100</v>
      </c>
      <c r="B111" s="6"/>
      <c r="C111" s="16"/>
    </row>
    <row r="112" spans="1:3" ht="19.95" customHeight="1">
      <c r="A112" s="5" t="s">
        <v>101</v>
      </c>
      <c r="B112" s="6"/>
      <c r="C112" s="16"/>
    </row>
    <row r="113" spans="1:3" ht="19.95" customHeight="1">
      <c r="A113" s="5" t="s">
        <v>102</v>
      </c>
      <c r="B113" s="6"/>
      <c r="C113" s="16"/>
    </row>
    <row r="114" spans="1:3" ht="19.95" customHeight="1">
      <c r="A114" s="5" t="s">
        <v>103</v>
      </c>
      <c r="B114" s="6" t="s">
        <v>131</v>
      </c>
      <c r="C114" s="16">
        <v>1699000</v>
      </c>
    </row>
    <row r="115" spans="1:3" ht="19.95" customHeight="1">
      <c r="A115" s="5" t="s">
        <v>104</v>
      </c>
      <c r="B115" s="6"/>
      <c r="C115" s="16"/>
    </row>
    <row r="116" spans="1:3" ht="19.95" customHeight="1">
      <c r="A116" s="5" t="s">
        <v>105</v>
      </c>
      <c r="B116" s="6"/>
      <c r="C116" s="16"/>
    </row>
    <row r="117" spans="1:3" ht="19.95" customHeight="1">
      <c r="A117" s="5" t="s">
        <v>106</v>
      </c>
      <c r="B117" s="6" t="s">
        <v>152</v>
      </c>
      <c r="C117" s="16">
        <v>18933964</v>
      </c>
    </row>
    <row r="118" spans="1:3" ht="19.95" customHeight="1">
      <c r="A118" s="5" t="s">
        <v>107</v>
      </c>
      <c r="B118" s="6"/>
      <c r="C118" s="16"/>
    </row>
    <row r="119" spans="1:3" ht="19.95" customHeight="1">
      <c r="A119" s="9" t="s">
        <v>108</v>
      </c>
      <c r="B119" s="10"/>
      <c r="C119" s="17">
        <f>SUM(C114:C118,C93:C105)</f>
        <v>50121439</v>
      </c>
    </row>
    <row r="120" spans="1:3" ht="19.95" customHeight="1">
      <c r="A120" s="8"/>
      <c r="B120" s="6"/>
      <c r="C120" s="16"/>
    </row>
    <row r="121" spans="1:3" ht="19.95" customHeight="1">
      <c r="A121" s="5" t="s">
        <v>109</v>
      </c>
      <c r="B121" s="6"/>
      <c r="C121" s="16"/>
    </row>
    <row r="122" spans="1:3" ht="19.95" customHeight="1">
      <c r="A122" s="5" t="s">
        <v>110</v>
      </c>
      <c r="B122" s="6" t="s">
        <v>130</v>
      </c>
      <c r="C122" s="16">
        <v>106224000</v>
      </c>
    </row>
    <row r="123" spans="1:3" ht="19.95" customHeight="1">
      <c r="A123" s="5" t="s">
        <v>111</v>
      </c>
      <c r="B123" s="6"/>
      <c r="C123" s="16"/>
    </row>
    <row r="124" spans="1:3" ht="19.95" customHeight="1">
      <c r="A124" s="5" t="s">
        <v>112</v>
      </c>
      <c r="B124" s="6"/>
      <c r="C124" s="16"/>
    </row>
    <row r="125" spans="1:3" ht="19.95" customHeight="1">
      <c r="A125" s="5" t="s">
        <v>113</v>
      </c>
      <c r="B125" s="6"/>
      <c r="C125" s="16"/>
    </row>
    <row r="126" spans="1:3" ht="19.95" customHeight="1">
      <c r="A126" s="5" t="s">
        <v>114</v>
      </c>
      <c r="B126" s="6" t="s">
        <v>132</v>
      </c>
      <c r="C126" s="16">
        <v>22882455</v>
      </c>
    </row>
    <row r="127" spans="1:3" ht="19.95" customHeight="1">
      <c r="A127" s="5" t="s">
        <v>115</v>
      </c>
      <c r="B127" s="6"/>
      <c r="C127" s="16"/>
    </row>
    <row r="128" spans="1:3" ht="19.95" customHeight="1">
      <c r="A128" s="5" t="s">
        <v>116</v>
      </c>
      <c r="B128" s="6"/>
      <c r="C128" s="16"/>
    </row>
    <row r="129" spans="1:3" ht="19.95" customHeight="1">
      <c r="A129" s="5" t="s">
        <v>117</v>
      </c>
      <c r="B129" s="6"/>
      <c r="C129" s="16"/>
    </row>
    <row r="130" spans="1:3" ht="19.95" customHeight="1">
      <c r="A130" s="9" t="s">
        <v>118</v>
      </c>
      <c r="B130" s="10"/>
      <c r="C130" s="17">
        <f>SUM(C122:C129)</f>
        <v>129106455</v>
      </c>
    </row>
    <row r="131" spans="1:3" ht="19.95" customHeight="1">
      <c r="A131" s="7" t="s">
        <v>119</v>
      </c>
      <c r="B131" s="6"/>
      <c r="C131" s="16">
        <f>SUM(C119,C130)</f>
        <v>179227894</v>
      </c>
    </row>
    <row r="132" spans="1:3" ht="19.95" customHeight="1">
      <c r="A132" s="21" t="s">
        <v>120</v>
      </c>
      <c r="B132" s="22"/>
      <c r="C132" s="17">
        <f>C89-C131</f>
        <v>1175777780</v>
      </c>
    </row>
  </sheetData>
  <sheetProtection password="DF5E" sheet="1" objects="1" scenarios="1" selectLockedCells="1" selectUnlockedCells="1"/>
  <mergeCells count="6">
    <mergeCell ref="A132:B132"/>
    <mergeCell ref="A1:C1"/>
    <mergeCell ref="A2:C2"/>
    <mergeCell ref="B3:C3"/>
    <mergeCell ref="B4:C4"/>
    <mergeCell ref="A5:B5"/>
  </mergeCells>
  <phoneticPr fontId="1"/>
  <printOptions horizontalCentered="1"/>
  <pageMargins left="0.78740157480314965" right="0.78740157480314965" top="0.78740157480314965" bottom="0.78740157480314965" header="0" footer="0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　直哉</dc:creator>
  <cp:lastModifiedBy>稲垣　直哉</cp:lastModifiedBy>
  <cp:lastPrinted>2016-05-13T01:42:44Z</cp:lastPrinted>
  <dcterms:created xsi:type="dcterms:W3CDTF">2014-05-06T07:45:01Z</dcterms:created>
  <dcterms:modified xsi:type="dcterms:W3CDTF">2016-06-17T06:48:13Z</dcterms:modified>
</cp:coreProperties>
</file>