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0536" windowHeight="9780"/>
  </bookViews>
  <sheets>
    <sheet name="収支予算書" sheetId="2" r:id="rId1"/>
  </sheets>
  <calcPr calcId="125725"/>
</workbook>
</file>

<file path=xl/calcChain.xml><?xml version="1.0" encoding="utf-8"?>
<calcChain xmlns="http://schemas.openxmlformats.org/spreadsheetml/2006/main">
  <c r="F42" i="2"/>
  <c r="F38"/>
  <c r="E30" l="1"/>
  <c r="D30"/>
  <c r="E45"/>
  <c r="D45"/>
  <c r="E41"/>
  <c r="D41"/>
  <c r="E36"/>
  <c r="D36"/>
  <c r="E23"/>
  <c r="D23"/>
  <c r="E15"/>
  <c r="D15"/>
  <c r="F50"/>
  <c r="F47"/>
  <c r="F44"/>
  <c r="F43"/>
  <c r="F40"/>
  <c r="F39"/>
  <c r="F35"/>
  <c r="F34"/>
  <c r="F33"/>
  <c r="F32"/>
  <c r="F31"/>
  <c r="F29"/>
  <c r="F28"/>
  <c r="F27"/>
  <c r="F26"/>
  <c r="F25"/>
  <c r="F22"/>
  <c r="F21"/>
  <c r="F20"/>
  <c r="F19"/>
  <c r="F18"/>
  <c r="F17"/>
  <c r="F16"/>
  <c r="F14"/>
  <c r="F13"/>
  <c r="F12"/>
  <c r="F11"/>
  <c r="F10"/>
  <c r="F9"/>
  <c r="F8"/>
  <c r="F7"/>
  <c r="F30" l="1"/>
  <c r="F45"/>
  <c r="F23"/>
  <c r="F15"/>
  <c r="E37"/>
  <c r="E46"/>
  <c r="D37"/>
  <c r="D24"/>
  <c r="F41"/>
  <c r="E24"/>
  <c r="D46"/>
  <c r="F36"/>
  <c r="E48" l="1"/>
  <c r="E51" s="1"/>
  <c r="F37"/>
  <c r="F46"/>
  <c r="F24"/>
  <c r="D48"/>
  <c r="F48" l="1"/>
  <c r="D51"/>
  <c r="F51" s="1"/>
</calcChain>
</file>

<file path=xl/sharedStrings.xml><?xml version="1.0" encoding="utf-8"?>
<sst xmlns="http://schemas.openxmlformats.org/spreadsheetml/2006/main" count="94" uniqueCount="60">
  <si>
    <t>社会福祉法人  ぬくもり福祉会</t>
  </si>
  <si>
    <t xml:space="preserve">(単位：円) </t>
  </si>
  <si>
    <t>勘 定 科 目</t>
  </si>
  <si>
    <t>備  考</t>
  </si>
  <si>
    <t>就労支援事業収入</t>
  </si>
  <si>
    <t/>
  </si>
  <si>
    <t>障害福祉サービス等事業収入</t>
  </si>
  <si>
    <t>その他の事業収入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</si>
  <si>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</si>
  <si>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</si>
  <si>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</si>
  <si>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</si>
  <si>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</si>
  <si>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事業活動収入計(1)</t>
  </si>
  <si>
    <t>人件費支出</t>
  </si>
  <si>
    <t>事業費支出</t>
  </si>
  <si>
    <t>事務費支出</t>
  </si>
  <si>
    <t>就労支援事業支出</t>
  </si>
  <si>
    <t>支払利息支出</t>
  </si>
  <si>
    <t>その他の支出</t>
  </si>
  <si>
    <t>流動資産評価損等による資金減少額</t>
  </si>
  <si>
    <t>事業活動支出計(2)</t>
  </si>
  <si>
    <t>事業活動資金収支差額(3)=(1)-(2)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</si>
  <si>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</si>
  <si>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</si>
  <si>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</si>
  <si>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</si>
  <si>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</si>
  <si>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施設整備等収入計(4)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</si>
  <si>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</si>
  <si>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</si>
  <si>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</si>
  <si>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</si>
  <si>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</si>
  <si>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施設整備等支出計(5)</t>
  </si>
  <si>
    <t>施設整備等資金収支差額(6)=(4)-(5)</t>
  </si>
  <si>
    <t>積立資産取崩収入</t>
  </si>
  <si>
    <t>その他の活動による収入</t>
  </si>
  <si>
    <t>その他の活動収入計(7)</t>
  </si>
  <si>
    <t>積立資産支出</t>
  </si>
  <si>
    <t>その他の活動による支出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</si>
  <si>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</si>
  <si>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</si>
  <si>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</si>
  <si>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</si>
  <si>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</si>
  <si>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</si>
  <si>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収入</t>
    <rPh sb="0" eb="2">
      <t>シュウニュウ</t>
    </rPh>
    <phoneticPr fontId="4"/>
  </si>
  <si>
    <t>事業活動による収支</t>
    <rPh sb="0" eb="2">
      <t>ジギョウ</t>
    </rPh>
    <rPh sb="2" eb="4">
      <t>カツドウ</t>
    </rPh>
    <rPh sb="7" eb="9">
      <t>シュウシ</t>
    </rPh>
    <phoneticPr fontId="4"/>
  </si>
  <si>
    <t>支出</t>
    <rPh sb="0" eb="2">
      <t>シシュツ</t>
    </rPh>
    <phoneticPr fontId="4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</si>
  <si>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4"/>
  </si>
  <si>
    <t>その他の活動による収支</t>
    <rPh sb="2" eb="3">
      <t>タ</t>
    </rPh>
    <rPh sb="4" eb="6">
      <t>カツドウ</t>
    </rPh>
    <rPh sb="9" eb="11">
      <t>シュウシ</t>
    </rPh>
    <phoneticPr fontId="4"/>
  </si>
  <si>
    <t>予算(A)</t>
  </si>
  <si>
    <t>決算(B)</t>
  </si>
  <si>
    <t>差異(A)-(B)</t>
  </si>
  <si>
    <t>拠点区分間繰入金収入</t>
    <rPh sb="0" eb="2">
      <t>キョテン</t>
    </rPh>
    <phoneticPr fontId="4"/>
  </si>
  <si>
    <t>第１号の１様式</t>
    <phoneticPr fontId="4"/>
  </si>
  <si>
    <t>資金収支計算書</t>
    <phoneticPr fontId="4"/>
  </si>
  <si>
    <t>拠点区分間繰入金支出</t>
    <rPh sb="0" eb="2">
      <t>キョテン</t>
    </rPh>
    <phoneticPr fontId="4"/>
  </si>
  <si>
    <t>(自) 平成27年 4月 1日 (至) 平成28年 3月31日</t>
    <phoneticPr fontId="4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</si>
</sst>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5">
    <font>
      <sz val="11"/>
      <color theme="1"/>
      <name val="AR丸ゴシック体M"/>
      <family val="2"/>
      <charset val="128"/>
    </font>
    <font>
      <sz val="1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6"/>
      <name val="AR丸ゴシック体M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2" xfId="0" quotePrefix="1" applyFont="1" applyFill="1" applyBorder="1" applyAlignment="1">
      <alignment horizontal="center" vertical="center" shrinkToFit="1"/>
    </xf>
    <xf numFmtId="0" fontId="2" fillId="0" borderId="2" xfId="0" quotePrefix="1" applyFont="1" applyFill="1" applyBorder="1" applyAlignment="1">
      <alignment horizontal="left" vertical="center" shrinkToFit="1"/>
    </xf>
    <xf numFmtId="0" fontId="2" fillId="0" borderId="2" xfId="0" quotePrefix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1" fillId="0" borderId="0" xfId="0" quotePrefix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quotePrefix="1" applyFont="1" applyFill="1" applyAlignment="1">
      <alignment horizontal="center" vertical="center" shrinkToFit="1"/>
    </xf>
    <xf numFmtId="0" fontId="2" fillId="0" borderId="0" xfId="0" quotePrefix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quotePrefix="1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quotePrefix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view="pageBreakPreview" zoomScaleNormal="100" zoomScaleSheetLayoutView="100" workbookViewId="0">
      <selection sqref="A1:G1"/>
    </sheetView>
  </sheetViews>
  <sheetFormatPr defaultRowHeight="22.05" customHeight="1"/>
  <cols>
    <col min="1" max="1" width="5" style="2" customWidth="1"/>
    <col min="2" max="2" width="3.77734375" style="2" customWidth="1"/>
    <col min="3" max="3" width="34.21875" style="2" customWidth="1"/>
    <col min="4" max="6" width="17.77734375" style="2" customWidth="1"/>
    <col min="7" max="7" width="48.77734375" style="2" customWidth="1"/>
    <col min="8" max="16384" width="8.88671875" style="2"/>
  </cols>
  <sheetData>
    <row r="1" spans="1:7" ht="22.05" customHeight="1">
      <c r="A1" s="18" t="s">
        <v>56</v>
      </c>
      <c r="B1" s="18"/>
      <c r="C1" s="18"/>
      <c r="D1" s="18"/>
      <c r="E1" s="18"/>
      <c r="F1" s="18"/>
      <c r="G1" s="18"/>
    </row>
    <row r="2" spans="1:7" ht="22.05" customHeight="1">
      <c r="A2" s="10" t="s">
        <v>57</v>
      </c>
      <c r="B2" s="11"/>
      <c r="C2" s="11"/>
      <c r="D2" s="11"/>
      <c r="E2" s="11"/>
      <c r="F2" s="11"/>
      <c r="G2" s="11"/>
    </row>
    <row r="3" spans="1:7" ht="22.05" customHeight="1">
      <c r="A3" s="12" t="s">
        <v>59</v>
      </c>
      <c r="B3" s="11"/>
      <c r="C3" s="11"/>
      <c r="D3" s="11"/>
      <c r="E3" s="11"/>
      <c r="F3" s="11"/>
      <c r="G3" s="11"/>
    </row>
    <row r="4" spans="1:7" ht="22.05" customHeight="1">
      <c r="A4" s="13"/>
      <c r="B4" s="14"/>
      <c r="C4" s="14"/>
      <c r="D4" s="14"/>
      <c r="F4" s="15"/>
      <c r="G4" s="16"/>
    </row>
    <row r="5" spans="1:7" ht="22.05" customHeight="1">
      <c r="A5" s="13" t="s">
        <v>0</v>
      </c>
      <c r="B5" s="14"/>
      <c r="C5" s="14"/>
      <c r="D5" s="14"/>
      <c r="F5" s="17" t="s">
        <v>1</v>
      </c>
      <c r="G5" s="16"/>
    </row>
    <row r="6" spans="1:7" ht="22.05" customHeight="1">
      <c r="A6" s="20" t="s">
        <v>2</v>
      </c>
      <c r="B6" s="21"/>
      <c r="C6" s="22"/>
      <c r="D6" s="3" t="s">
        <v>52</v>
      </c>
      <c r="E6" s="3" t="s">
        <v>53</v>
      </c>
      <c r="F6" s="3" t="s">
        <v>54</v>
      </c>
      <c r="G6" s="3" t="s">
        <v>3</v>
      </c>
    </row>
    <row r="7" spans="1:7" ht="22.05" customHeight="1">
      <c r="A7" s="7" t="s">
        <v>48</v>
      </c>
      <c r="B7" s="7" t="s">
        <v>47</v>
      </c>
      <c r="C7" s="4" t="s">
        <v>4</v>
      </c>
      <c r="D7" s="1">
        <v>28754000</v>
      </c>
      <c r="E7" s="1">
        <v>27427621</v>
      </c>
      <c r="F7" s="1">
        <f>D7-E7</f>
        <v>1326379</v>
      </c>
      <c r="G7" s="5" t="s">
        <v>5</v>
      </c>
    </row>
    <row r="8" spans="1:7" ht="22.05" customHeight="1">
      <c r="A8" s="8"/>
      <c r="B8" s="8"/>
      <c r="C8" s="4" t="s">
        <v>6</v>
      </c>
      <c r="D8" s="1">
        <v>391329000</v>
      </c>
      <c r="E8" s="1">
        <v>388777092</v>
      </c>
      <c r="F8" s="1">
        <f t="shared" ref="F8:F51" si="0">D8-E8</f>
        <v>2551908</v>
      </c>
      <c r="G8" s="5" t="s">
        <v>5</v>
      </c>
    </row>
    <row r="9" spans="1:7" ht="22.05" customHeight="1">
      <c r="A9" s="8"/>
      <c r="B9" s="8"/>
      <c r="C9" s="4" t="s">
        <v>7</v>
      </c>
      <c r="D9" s="1">
        <v>1160000</v>
      </c>
      <c r="E9" s="1">
        <v>1167089</v>
      </c>
      <c r="F9" s="1">
        <f t="shared" si="0"/>
        <v>-7089</v>
      </c>
      <c r="G9" s="5" t="s">
        <v>5</v>
      </c>
    </row>
    <row r="10" spans="1:7" ht="22.05" customHeight="1">
      <c r="A10" s="8"/>
      <c r="B10" s="8"/>
      <c r="C10" s="4" t="s">
        <v>8</v>
      </c>
      <c r="D10" s="1">
        <v>399000</v>
      </c>
      <c r="E10" s="1">
        <v>399000</v>
      </c>
      <c r="F10" s="1">
        <f t="shared" si="0"/>
        <v>0</v>
      </c>
      <c r="G10" s="5" t="s">
        <v>5</v>
      </c>
    </row>
    <row r="11" spans="1:7" ht="22.05" customHeight="1">
      <c r="A11" s="8"/>
      <c r="B11" s="8"/>
      <c r="C11" s="4" t="s">
        <v>9</v>
      </c>
      <c r="D11" s="1">
        <v>15970000</v>
      </c>
      <c r="E11" s="1">
        <v>16068035</v>
      </c>
      <c r="F11" s="1">
        <f t="shared" si="0"/>
        <v>-98035</v>
      </c>
      <c r="G11" s="5" t="s">
        <v>5</v>
      </c>
    </row>
    <row r="12" spans="1:7" ht="22.05" customHeight="1">
      <c r="A12" s="8"/>
      <c r="B12" s="8"/>
      <c r="C12" s="4" t="s">
        <v>10</v>
      </c>
      <c r="D12" s="1">
        <v>77000</v>
      </c>
      <c r="E12" s="1">
        <v>64773</v>
      </c>
      <c r="F12" s="1">
        <f t="shared" si="0"/>
        <v>12227</v>
      </c>
      <c r="G12" s="5" t="s">
        <v>5</v>
      </c>
    </row>
    <row r="13" spans="1:7" ht="22.05" customHeight="1">
      <c r="A13" s="8"/>
      <c r="B13" s="8"/>
      <c r="C13" s="4" t="s">
        <v>11</v>
      </c>
      <c r="D13" s="1">
        <v>28444300</v>
      </c>
      <c r="E13" s="1">
        <v>28480892</v>
      </c>
      <c r="F13" s="1">
        <f t="shared" si="0"/>
        <v>-36592</v>
      </c>
      <c r="G13" s="5" t="s">
        <v>5</v>
      </c>
    </row>
    <row r="14" spans="1:7" ht="22.05" customHeight="1">
      <c r="A14" s="8"/>
      <c r="B14" s="8"/>
      <c r="C14" s="4" t="s">
        <v>12</v>
      </c>
      <c r="D14" s="1"/>
      <c r="E14" s="1"/>
      <c r="F14" s="1">
        <f t="shared" si="0"/>
        <v>0</v>
      </c>
      <c r="G14" s="5" t="s">
        <v>5</v>
      </c>
    </row>
    <row r="15" spans="1:7" ht="22.05" customHeight="1">
      <c r="A15" s="8"/>
      <c r="B15" s="9"/>
      <c r="C15" s="3" t="s">
        <v>13</v>
      </c>
      <c r="D15" s="1">
        <f>SUM(D7:D14)</f>
        <v>466133300</v>
      </c>
      <c r="E15" s="1">
        <f>SUM(E7:E14)</f>
        <v>462384502</v>
      </c>
      <c r="F15" s="1">
        <f t="shared" si="0"/>
        <v>3748798</v>
      </c>
      <c r="G15" s="6"/>
    </row>
    <row r="16" spans="1:7" ht="22.05" customHeight="1">
      <c r="A16" s="8"/>
      <c r="B16" s="7" t="s">
        <v>49</v>
      </c>
      <c r="C16" s="4" t="s">
        <v>14</v>
      </c>
      <c r="D16" s="1">
        <v>300274000</v>
      </c>
      <c r="E16" s="1">
        <v>293341855</v>
      </c>
      <c r="F16" s="1">
        <f t="shared" si="0"/>
        <v>6932145</v>
      </c>
      <c r="G16" s="5" t="s">
        <v>5</v>
      </c>
    </row>
    <row r="17" spans="1:7" ht="22.05" customHeight="1">
      <c r="A17" s="8"/>
      <c r="B17" s="8"/>
      <c r="C17" s="4" t="s">
        <v>15</v>
      </c>
      <c r="D17" s="1">
        <v>37822000</v>
      </c>
      <c r="E17" s="1">
        <v>35431974</v>
      </c>
      <c r="F17" s="1">
        <f t="shared" si="0"/>
        <v>2390026</v>
      </c>
      <c r="G17" s="5" t="s">
        <v>5</v>
      </c>
    </row>
    <row r="18" spans="1:7" ht="22.05" customHeight="1">
      <c r="A18" s="8"/>
      <c r="B18" s="8"/>
      <c r="C18" s="4" t="s">
        <v>16</v>
      </c>
      <c r="D18" s="1">
        <v>32615000</v>
      </c>
      <c r="E18" s="1">
        <v>28637079</v>
      </c>
      <c r="F18" s="1">
        <f t="shared" si="0"/>
        <v>3977921</v>
      </c>
      <c r="G18" s="5" t="s">
        <v>5</v>
      </c>
    </row>
    <row r="19" spans="1:7" ht="22.05" customHeight="1">
      <c r="A19" s="8"/>
      <c r="B19" s="8"/>
      <c r="C19" s="4" t="s">
        <v>17</v>
      </c>
      <c r="D19" s="1">
        <v>28754000</v>
      </c>
      <c r="E19" s="1">
        <v>27426328</v>
      </c>
      <c r="F19" s="1">
        <f t="shared" si="0"/>
        <v>1327672</v>
      </c>
      <c r="G19" s="5" t="s">
        <v>5</v>
      </c>
    </row>
    <row r="20" spans="1:7" ht="22.05" customHeight="1">
      <c r="A20" s="8"/>
      <c r="B20" s="8"/>
      <c r="C20" s="4" t="s">
        <v>18</v>
      </c>
      <c r="D20" s="1">
        <v>1202723</v>
      </c>
      <c r="E20" s="1">
        <v>1202723</v>
      </c>
      <c r="F20" s="1">
        <f t="shared" si="0"/>
        <v>0</v>
      </c>
      <c r="G20" s="5" t="s">
        <v>5</v>
      </c>
    </row>
    <row r="21" spans="1:7" ht="22.05" customHeight="1">
      <c r="A21" s="8"/>
      <c r="B21" s="8"/>
      <c r="C21" s="4" t="s">
        <v>19</v>
      </c>
      <c r="D21" s="1">
        <v>655200</v>
      </c>
      <c r="E21" s="1">
        <v>655200</v>
      </c>
      <c r="F21" s="1">
        <f t="shared" si="0"/>
        <v>0</v>
      </c>
      <c r="G21" s="5" t="s">
        <v>5</v>
      </c>
    </row>
    <row r="22" spans="1:7" ht="22.05" customHeight="1">
      <c r="A22" s="8"/>
      <c r="B22" s="8"/>
      <c r="C22" s="4" t="s">
        <v>20</v>
      </c>
      <c r="D22" s="1"/>
      <c r="E22" s="1"/>
      <c r="F22" s="1">
        <f t="shared" si="0"/>
        <v>0</v>
      </c>
      <c r="G22" s="5" t="s">
        <v>5</v>
      </c>
    </row>
    <row r="23" spans="1:7" ht="22.05" customHeight="1">
      <c r="A23" s="8"/>
      <c r="B23" s="9"/>
      <c r="C23" s="3" t="s">
        <v>21</v>
      </c>
      <c r="D23" s="1">
        <f>SUM(D16:D22)</f>
        <v>401322923</v>
      </c>
      <c r="E23" s="1">
        <f>SUM(E16:E22)</f>
        <v>386695159</v>
      </c>
      <c r="F23" s="1">
        <f t="shared" si="0"/>
        <v>14627764</v>
      </c>
      <c r="G23" s="6"/>
    </row>
    <row r="24" spans="1:7" ht="22.05" customHeight="1">
      <c r="A24" s="9"/>
      <c r="B24" s="20" t="s">
        <v>22</v>
      </c>
      <c r="C24" s="22"/>
      <c r="D24" s="1">
        <f>D15-D23</f>
        <v>64810377</v>
      </c>
      <c r="E24" s="1">
        <f>E15-E23</f>
        <v>75689343</v>
      </c>
      <c r="F24" s="1">
        <f t="shared" si="0"/>
        <v>-10878966</v>
      </c>
      <c r="G24" s="6"/>
    </row>
    <row r="25" spans="1:7" ht="22.05" customHeight="1">
      <c r="A25" s="7" t="s">
        <v>50</v>
      </c>
      <c r="B25" s="7" t="s">
        <v>47</v>
      </c>
      <c r="C25" s="4" t="s">
        <v>23</v>
      </c>
      <c r="D25" s="1">
        <v>4720000</v>
      </c>
      <c r="E25" s="1">
        <v>4720000</v>
      </c>
      <c r="F25" s="1">
        <f t="shared" si="0"/>
        <v>0</v>
      </c>
      <c r="G25" s="5" t="s">
        <v>5</v>
      </c>
    </row>
    <row r="26" spans="1:7" ht="22.05" customHeight="1">
      <c r="A26" s="8"/>
      <c r="B26" s="8"/>
      <c r="C26" s="4" t="s">
        <v>24</v>
      </c>
      <c r="D26" s="1"/>
      <c r="E26" s="1"/>
      <c r="F26" s="1">
        <f t="shared" si="0"/>
        <v>0</v>
      </c>
      <c r="G26" s="5" t="s">
        <v>5</v>
      </c>
    </row>
    <row r="27" spans="1:7" ht="22.05" customHeight="1">
      <c r="A27" s="8"/>
      <c r="B27" s="8"/>
      <c r="C27" s="4" t="s">
        <v>25</v>
      </c>
      <c r="D27" s="1">
        <v>30000000</v>
      </c>
      <c r="E27" s="1">
        <v>30000000</v>
      </c>
      <c r="F27" s="1">
        <f t="shared" si="0"/>
        <v>0</v>
      </c>
      <c r="G27" s="5" t="s">
        <v>5</v>
      </c>
    </row>
    <row r="28" spans="1:7" ht="22.05" customHeight="1">
      <c r="A28" s="8"/>
      <c r="B28" s="8"/>
      <c r="C28" s="4" t="s">
        <v>26</v>
      </c>
      <c r="D28" s="1">
        <v>45685866</v>
      </c>
      <c r="E28" s="1">
        <v>45685866</v>
      </c>
      <c r="F28" s="1">
        <f t="shared" si="0"/>
        <v>0</v>
      </c>
      <c r="G28" s="5" t="s">
        <v>5</v>
      </c>
    </row>
    <row r="29" spans="1:7" ht="22.05" customHeight="1">
      <c r="A29" s="8"/>
      <c r="B29" s="8"/>
      <c r="C29" s="4" t="s">
        <v>27</v>
      </c>
      <c r="D29" s="1"/>
      <c r="E29" s="1"/>
      <c r="F29" s="1">
        <f t="shared" si="0"/>
        <v>0</v>
      </c>
      <c r="G29" s="5" t="s">
        <v>5</v>
      </c>
    </row>
    <row r="30" spans="1:7" ht="22.05" customHeight="1">
      <c r="A30" s="8"/>
      <c r="B30" s="9"/>
      <c r="C30" s="3" t="s">
        <v>28</v>
      </c>
      <c r="D30" s="1">
        <f>SUM(D25:D29)</f>
        <v>80405866</v>
      </c>
      <c r="E30" s="1">
        <f>SUM(E25:E29)</f>
        <v>80405866</v>
      </c>
      <c r="F30" s="1">
        <f t="shared" si="0"/>
        <v>0</v>
      </c>
      <c r="G30" s="6"/>
    </row>
    <row r="31" spans="1:7" ht="22.05" customHeight="1">
      <c r="A31" s="8"/>
      <c r="B31" s="7" t="s">
        <v>49</v>
      </c>
      <c r="C31" s="4" t="s">
        <v>29</v>
      </c>
      <c r="D31" s="1">
        <v>6468000</v>
      </c>
      <c r="E31" s="1">
        <v>6468000</v>
      </c>
      <c r="F31" s="1">
        <f t="shared" si="0"/>
        <v>0</v>
      </c>
      <c r="G31" s="5" t="s">
        <v>5</v>
      </c>
    </row>
    <row r="32" spans="1:7" ht="22.05" customHeight="1">
      <c r="A32" s="8"/>
      <c r="B32" s="8"/>
      <c r="C32" s="4" t="s">
        <v>30</v>
      </c>
      <c r="D32" s="1">
        <v>86922845</v>
      </c>
      <c r="E32" s="1">
        <v>86922845</v>
      </c>
      <c r="F32" s="1">
        <f t="shared" si="0"/>
        <v>0</v>
      </c>
      <c r="G32" s="5" t="s">
        <v>5</v>
      </c>
    </row>
    <row r="33" spans="1:7" ht="22.05" customHeight="1">
      <c r="A33" s="8"/>
      <c r="B33" s="8"/>
      <c r="C33" s="4" t="s">
        <v>31</v>
      </c>
      <c r="D33" s="1"/>
      <c r="E33" s="1"/>
      <c r="F33" s="1">
        <f t="shared" si="0"/>
        <v>0</v>
      </c>
      <c r="G33" s="5" t="s">
        <v>5</v>
      </c>
    </row>
    <row r="34" spans="1:7" ht="22.05" customHeight="1">
      <c r="A34" s="8"/>
      <c r="B34" s="8"/>
      <c r="C34" s="4" t="s">
        <v>32</v>
      </c>
      <c r="D34" s="1"/>
      <c r="E34" s="1"/>
      <c r="F34" s="1">
        <f t="shared" si="0"/>
        <v>0</v>
      </c>
      <c r="G34" s="5" t="s">
        <v>5</v>
      </c>
    </row>
    <row r="35" spans="1:7" ht="22.05" customHeight="1">
      <c r="A35" s="8"/>
      <c r="B35" s="8"/>
      <c r="C35" s="4" t="s">
        <v>33</v>
      </c>
      <c r="D35" s="1"/>
      <c r="E35" s="1"/>
      <c r="F35" s="1">
        <f t="shared" si="0"/>
        <v>0</v>
      </c>
      <c r="G35" s="5" t="s">
        <v>5</v>
      </c>
    </row>
    <row r="36" spans="1:7" ht="22.05" customHeight="1">
      <c r="A36" s="8"/>
      <c r="B36" s="9"/>
      <c r="C36" s="3" t="s">
        <v>34</v>
      </c>
      <c r="D36" s="1">
        <f>SUM(D31:D35)</f>
        <v>93390845</v>
      </c>
      <c r="E36" s="1">
        <f>SUM(E31:E35)</f>
        <v>93390845</v>
      </c>
      <c r="F36" s="1">
        <f t="shared" si="0"/>
        <v>0</v>
      </c>
      <c r="G36" s="6"/>
    </row>
    <row r="37" spans="1:7" ht="22.05" customHeight="1">
      <c r="A37" s="9"/>
      <c r="B37" s="20" t="s">
        <v>35</v>
      </c>
      <c r="C37" s="22"/>
      <c r="D37" s="1">
        <f>D30-D36</f>
        <v>-12984979</v>
      </c>
      <c r="E37" s="1">
        <f>E30-E36</f>
        <v>-12984979</v>
      </c>
      <c r="F37" s="1">
        <f t="shared" si="0"/>
        <v>0</v>
      </c>
      <c r="G37" s="6"/>
    </row>
    <row r="38" spans="1:7" ht="22.05" customHeight="1">
      <c r="A38" s="7" t="s">
        <v>51</v>
      </c>
      <c r="B38" s="7" t="s">
        <v>47</v>
      </c>
      <c r="C38" s="4" t="s">
        <v>36</v>
      </c>
      <c r="D38" s="1">
        <v>2519790</v>
      </c>
      <c r="E38" s="1">
        <v>2519790</v>
      </c>
      <c r="F38" s="1">
        <f t="shared" si="0"/>
        <v>0</v>
      </c>
      <c r="G38" s="5" t="s">
        <v>5</v>
      </c>
    </row>
    <row r="39" spans="1:7" ht="22.05" customHeight="1">
      <c r="A39" s="8"/>
      <c r="B39" s="8"/>
      <c r="C39" s="4" t="s">
        <v>55</v>
      </c>
      <c r="D39" s="1">
        <v>131553115</v>
      </c>
      <c r="E39" s="1">
        <v>130845115</v>
      </c>
      <c r="F39" s="1">
        <f t="shared" si="0"/>
        <v>708000</v>
      </c>
      <c r="G39" s="5" t="s">
        <v>5</v>
      </c>
    </row>
    <row r="40" spans="1:7" ht="22.05" customHeight="1">
      <c r="A40" s="8"/>
      <c r="B40" s="8"/>
      <c r="C40" s="4" t="s">
        <v>37</v>
      </c>
      <c r="D40" s="1"/>
      <c r="E40" s="1"/>
      <c r="F40" s="1">
        <f t="shared" si="0"/>
        <v>0</v>
      </c>
      <c r="G40" s="5" t="s">
        <v>5</v>
      </c>
    </row>
    <row r="41" spans="1:7" ht="22.05" customHeight="1">
      <c r="A41" s="8"/>
      <c r="B41" s="9"/>
      <c r="C41" s="3" t="s">
        <v>38</v>
      </c>
      <c r="D41" s="1">
        <f>SUM(D38:D40)</f>
        <v>134072905</v>
      </c>
      <c r="E41" s="1">
        <f>SUM(E38:E40)</f>
        <v>133364905</v>
      </c>
      <c r="F41" s="1">
        <f t="shared" si="0"/>
        <v>708000</v>
      </c>
      <c r="G41" s="6"/>
    </row>
    <row r="42" spans="1:7" ht="22.05" customHeight="1">
      <c r="A42" s="8"/>
      <c r="B42" s="7" t="s">
        <v>49</v>
      </c>
      <c r="C42" s="4" t="s">
        <v>39</v>
      </c>
      <c r="D42" s="1">
        <v>50027900</v>
      </c>
      <c r="E42" s="1">
        <v>50027900</v>
      </c>
      <c r="F42" s="1">
        <f t="shared" si="0"/>
        <v>0</v>
      </c>
      <c r="G42" s="5" t="s">
        <v>5</v>
      </c>
    </row>
    <row r="43" spans="1:7" ht="22.05" customHeight="1">
      <c r="A43" s="8"/>
      <c r="B43" s="8"/>
      <c r="C43" s="4" t="s">
        <v>58</v>
      </c>
      <c r="D43" s="1">
        <v>131553115</v>
      </c>
      <c r="E43" s="1">
        <v>130845115</v>
      </c>
      <c r="F43" s="1">
        <f t="shared" si="0"/>
        <v>708000</v>
      </c>
      <c r="G43" s="5" t="s">
        <v>5</v>
      </c>
    </row>
    <row r="44" spans="1:7" ht="22.05" customHeight="1">
      <c r="A44" s="8"/>
      <c r="B44" s="8"/>
      <c r="C44" s="4" t="s">
        <v>40</v>
      </c>
      <c r="D44" s="1"/>
      <c r="E44" s="1"/>
      <c r="F44" s="1">
        <f t="shared" si="0"/>
        <v>0</v>
      </c>
      <c r="G44" s="5" t="s">
        <v>5</v>
      </c>
    </row>
    <row r="45" spans="1:7" ht="22.05" customHeight="1">
      <c r="A45" s="8"/>
      <c r="B45" s="9"/>
      <c r="C45" s="3" t="s">
        <v>41</v>
      </c>
      <c r="D45" s="1">
        <f>SUM(D42:D44)</f>
        <v>181581015</v>
      </c>
      <c r="E45" s="1">
        <f>SUM(E42:E44)</f>
        <v>180873015</v>
      </c>
      <c r="F45" s="1">
        <f t="shared" si="0"/>
        <v>708000</v>
      </c>
      <c r="G45" s="6"/>
    </row>
    <row r="46" spans="1:7" ht="22.05" customHeight="1">
      <c r="A46" s="9"/>
      <c r="B46" s="20" t="s">
        <v>42</v>
      </c>
      <c r="C46" s="22"/>
      <c r="D46" s="1">
        <f>D41-D45</f>
        <v>-47508110</v>
      </c>
      <c r="E46" s="1">
        <f>E41-E45</f>
        <v>-47508110</v>
      </c>
      <c r="F46" s="1">
        <f t="shared" si="0"/>
        <v>0</v>
      </c>
      <c r="G46" s="6"/>
    </row>
    <row r="47" spans="1:7" ht="22.05" customHeight="1">
      <c r="A47" s="20" t="s">
        <v>43</v>
      </c>
      <c r="B47" s="21"/>
      <c r="C47" s="22"/>
      <c r="D47" s="1">
        <v>13600000</v>
      </c>
      <c r="E47" s="1"/>
      <c r="F47" s="1">
        <f t="shared" si="0"/>
        <v>13600000</v>
      </c>
      <c r="G47" s="6"/>
    </row>
    <row r="48" spans="1:7" ht="22.05" customHeight="1">
      <c r="A48" s="20" t="s">
        <v>44</v>
      </c>
      <c r="B48" s="21"/>
      <c r="C48" s="22"/>
      <c r="D48" s="1">
        <f>SUM(D24,D37,D46)-D47</f>
        <v>-9282712</v>
      </c>
      <c r="E48" s="1">
        <f>SUM(E24,E37,E46)-E47</f>
        <v>15196254</v>
      </c>
      <c r="F48" s="1">
        <f t="shared" si="0"/>
        <v>-24478966</v>
      </c>
      <c r="G48" s="6"/>
    </row>
    <row r="49" spans="1:7" ht="22.05" customHeight="1">
      <c r="A49" s="19"/>
      <c r="B49" s="19"/>
      <c r="C49" s="19"/>
      <c r="D49" s="19"/>
      <c r="E49" s="19"/>
      <c r="F49" s="19"/>
      <c r="G49" s="19"/>
    </row>
    <row r="50" spans="1:7" ht="22.05" customHeight="1">
      <c r="A50" s="20" t="s">
        <v>45</v>
      </c>
      <c r="B50" s="21"/>
      <c r="C50" s="22"/>
      <c r="D50" s="1">
        <v>351805473</v>
      </c>
      <c r="E50" s="1">
        <v>351805473</v>
      </c>
      <c r="F50" s="1">
        <f t="shared" si="0"/>
        <v>0</v>
      </c>
      <c r="G50" s="6"/>
    </row>
    <row r="51" spans="1:7" ht="22.05" customHeight="1">
      <c r="A51" s="20" t="s">
        <v>46</v>
      </c>
      <c r="B51" s="21"/>
      <c r="C51" s="22"/>
      <c r="D51" s="1">
        <f>SUM(D48,D50)</f>
        <v>342522761</v>
      </c>
      <c r="E51" s="1">
        <f>SUM(E48,E50)</f>
        <v>367001727</v>
      </c>
      <c r="F51" s="1">
        <f t="shared" si="0"/>
        <v>-24478966</v>
      </c>
      <c r="G51" s="6"/>
    </row>
  </sheetData>
  <sheetProtection password="DF5E" sheet="1" objects="1" scenarios="1" selectLockedCells="1" selectUnlockedCells="1"/>
  <mergeCells count="25">
    <mergeCell ref="A1:G1"/>
    <mergeCell ref="A49:G49"/>
    <mergeCell ref="A50:C50"/>
    <mergeCell ref="A51:C51"/>
    <mergeCell ref="B7:B15"/>
    <mergeCell ref="A7:A24"/>
    <mergeCell ref="B16:B23"/>
    <mergeCell ref="B25:B30"/>
    <mergeCell ref="B31:B36"/>
    <mergeCell ref="A25:A37"/>
    <mergeCell ref="A48:C48"/>
    <mergeCell ref="A6:C6"/>
    <mergeCell ref="B24:C24"/>
    <mergeCell ref="B37:C37"/>
    <mergeCell ref="B46:C46"/>
    <mergeCell ref="A47:C47"/>
    <mergeCell ref="B38:B41"/>
    <mergeCell ref="B42:B45"/>
    <mergeCell ref="A38:A46"/>
    <mergeCell ref="A2:G2"/>
    <mergeCell ref="A3:G3"/>
    <mergeCell ref="A4:D4"/>
    <mergeCell ref="F4:G4"/>
    <mergeCell ref="A5:D5"/>
    <mergeCell ref="F5:G5"/>
  </mergeCells>
  <phoneticPr fontId="4"/>
  <printOptions horizontalCentered="1"/>
  <pageMargins left="0.78740157480314965" right="0.78740157480314965" top="0.78740157480314965" bottom="0.78740157480314965" header="0" footer="0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稲垣　直哉</dc:creator>
  <cp:lastModifiedBy>稲垣　直哉</cp:lastModifiedBy>
  <cp:lastPrinted>2016-05-13T04:06:39Z</cp:lastPrinted>
  <dcterms:created xsi:type="dcterms:W3CDTF">2015-03-13T10:20:02Z</dcterms:created>
  <dcterms:modified xsi:type="dcterms:W3CDTF">2016-06-17T06:48:32Z</dcterms:modified>
</cp:coreProperties>
</file>